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victoriahemming/Google Drive/SCORE_PROJECT/Final Drafts of repliCATS Participant Materials for SIPS/"/>
    </mc:Choice>
  </mc:AlternateContent>
  <xr:revisionPtr revIDLastSave="0" documentId="13_ncr:1_{55E0F213-FE1D-064A-8A74-70A910D1416A}" xr6:coauthVersionLast="36" xr6:coauthVersionMax="36" xr10:uidLastSave="{00000000-0000-0000-0000-000000000000}"/>
  <bookViews>
    <workbookView xWindow="33580" yWindow="2560" windowWidth="25600" windowHeight="15460" xr2:uid="{00000000-000D-0000-FFFF-FFFF00000000}"/>
  </bookViews>
  <sheets>
    <sheet name="Sheet1" sheetId="1" r:id="rId1"/>
  </sheets>
  <calcPr calcId="191029"/>
  <extLst>
    <ext uri="GoogleSheetsCustomDataVersion1">
      <go:sheetsCustomData xmlns:go="http://customooxmlschemas.google.com/" r:id="rId4" roundtripDataSignature="AMtx7mh2drg02nuqQLmHAIhkuytAXk5W8w=="/>
    </ext>
  </extLst>
</workbook>
</file>

<file path=xl/calcChain.xml><?xml version="1.0" encoding="utf-8"?>
<calcChain xmlns="http://schemas.openxmlformats.org/spreadsheetml/2006/main">
  <c r="C33" i="1" l="1"/>
  <c r="C32" i="1"/>
  <c r="B32" i="1"/>
  <c r="B30" i="1"/>
  <c r="B29" i="1"/>
  <c r="C34" i="1" s="1"/>
  <c r="B28" i="1"/>
  <c r="D34" i="1" s="1"/>
  <c r="C23" i="1"/>
  <c r="B21" i="1"/>
  <c r="B23" i="1" s="1"/>
  <c r="B20" i="1"/>
  <c r="C25" i="1" s="1"/>
  <c r="B19" i="1"/>
  <c r="A25" i="1" s="1"/>
  <c r="D15" i="1"/>
  <c r="C15" i="1"/>
  <c r="B15" i="1"/>
  <c r="A15" i="1"/>
  <c r="D14" i="1"/>
  <c r="C14" i="1"/>
  <c r="B14" i="1"/>
  <c r="A14" i="1"/>
  <c r="C13" i="1"/>
  <c r="B13" i="1"/>
  <c r="K9" i="1"/>
  <c r="K8" i="1"/>
  <c r="K7" i="1"/>
  <c r="G7" i="1"/>
  <c r="B24" i="1" l="1"/>
  <c r="B25" i="1"/>
  <c r="A33" i="1"/>
  <c r="A34" i="1"/>
  <c r="C24" i="1"/>
  <c r="B33" i="1"/>
  <c r="B34" i="1"/>
  <c r="D24" i="1"/>
  <c r="G8" i="1" s="1"/>
  <c r="D25" i="1"/>
  <c r="A24" i="1"/>
  <c r="D33" i="1"/>
  <c r="G9" i="1" s="1"/>
</calcChain>
</file>

<file path=xl/sharedStrings.xml><?xml version="1.0" encoding="utf-8"?>
<sst xmlns="http://schemas.openxmlformats.org/spreadsheetml/2006/main" count="45" uniqueCount="23">
  <si>
    <t>Chance of observing a significant effect (True positive + false positive)*</t>
  </si>
  <si>
    <t>Probability that a significant effect will be detected give a range in alpha, a power and prior beliefs)</t>
  </si>
  <si>
    <t>Prob you will observe  True effect</t>
  </si>
  <si>
    <t>Enter your estimates of alpha, power and your belief that you would observe the hypothesis in the YELLOW boxes below</t>
  </si>
  <si>
    <t>Lowest</t>
  </si>
  <si>
    <t>Best</t>
  </si>
  <si>
    <t>Upper</t>
  </si>
  <si>
    <t>Alpha level (fixed) (0-100)</t>
  </si>
  <si>
    <t>%</t>
  </si>
  <si>
    <t>Power (we fix these?) (0-100)</t>
  </si>
  <si>
    <t>Belief that H1 is true (elicit range from participants) (0-100)</t>
  </si>
  <si>
    <t>The following three tables show the probability that you would expect a result to observe an effect at the 0.05 level, and the probability that it is a Type 1 or Type 2 error</t>
  </si>
  <si>
    <t>* Note that the above calculations INCLUDE observations which are Type 1 errors</t>
  </si>
  <si>
    <t>* Note that the above calculations EXCLUDE observations which are Type 1 errors</t>
  </si>
  <si>
    <t>Lowest estimate</t>
  </si>
  <si>
    <t>Prob finding will be observed</t>
  </si>
  <si>
    <t>alpha level</t>
  </si>
  <si>
    <t>Best estimate of power</t>
  </si>
  <si>
    <t>Best estimate belief that H1 is true</t>
  </si>
  <si>
    <t>Nominal case:</t>
  </si>
  <si>
    <t xml:space="preserve">Upper </t>
  </si>
  <si>
    <t>The purpose of this spreadsheet is to  experiment with concepts of power and prior belief to understand the probabilities we might expect of observing an effect of X from an experiment. You can only play around with data in the yellow boxes. What you will notice is that surprisingly the power affects whether we are likely to make Type 1 and Type 2 errors but has little effect on whether we are likely to observe an effect (i.e. true positive / false positive). Refer to Daniel Lakens' video for more information.</t>
  </si>
  <si>
    <t>Chance of observing a TRUE significant effect (True positive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</si>
</sst>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rgb="FF000000"/>
      <name val="Calibri"/>
    </font>
    <font>
      <sz val="14"/>
      <color rgb="FF000000"/>
      <name val="Calibri"/>
    </font>
    <font>
      <sz val="12"/>
      <name val="Calibri"/>
    </font>
    <font>
      <b/>
      <sz val="16"/>
      <color rgb="FF000000"/>
      <name val="Calibri"/>
    </font>
    <font>
      <sz val="16"/>
      <color rgb="FF000000"/>
      <name val="Calibri"/>
    </font>
    <font>
      <b/>
      <sz val="12"/>
      <color rgb="FF000000"/>
      <name val="Calibri"/>
    </font>
    <font>
      <b/>
      <sz val="12"/>
      <color rgb="FFA5A5A5"/>
      <name val="Calibri"/>
    </font>
    <font>
      <b/>
      <sz val="12"/>
      <color rgb="FFFF0000"/>
      <name val="Calibri"/>
    </font>
    <font>
      <sz val="12"/>
      <color rgb="FF7F7F7F"/>
      <name val="Calibri"/>
    </font>
    <font>
      <b/>
      <sz val="12"/>
      <color rgb="FF7F7F7F"/>
      <name val="Calibri"/>
    </font>
  </fonts>
  <fills count="10">
    <fill>
      <patternFill patternType="none"/>
    </fill>
    <fill>
      <patternFill patternType="gray125"/>
    </fill>
    <fill>
      <patternFill patternType="solid">
        <fgColor rgb="FFDEEAF6"/>
        <bgColor rgb="FFDEEAF6"/>
      </patternFill>
    </fill>
    <fill>
      <patternFill patternType="solid">
        <fgColor rgb="FFE2EFD9"/>
        <bgColor rgb="FFE2EFD9"/>
      </patternFill>
    </fill>
    <fill>
      <patternFill patternType="solid">
        <fgColor rgb="FFD9E4FF"/>
        <bgColor rgb="FFD9E4FF"/>
      </patternFill>
    </fill>
    <fill>
      <patternFill patternType="solid">
        <fgColor rgb="FFF2F2F2"/>
        <bgColor rgb="FFF2F2F2"/>
      </patternFill>
    </fill>
    <fill>
      <patternFill patternType="solid">
        <fgColor rgb="FFFEF2CB"/>
        <bgColor rgb="FFFEF2CB"/>
      </patternFill>
    </fill>
    <fill>
      <patternFill patternType="solid">
        <fgColor rgb="FFFBE4D5"/>
        <bgColor rgb="FFFBE4D5"/>
      </patternFill>
    </fill>
    <fill>
      <patternFill patternType="solid">
        <fgColor rgb="FFD8D8D8"/>
        <bgColor rgb="FFD8D8D8"/>
      </patternFill>
    </fill>
    <fill>
      <patternFill patternType="solid">
        <fgColor rgb="FFD0CECE"/>
        <bgColor rgb="FFD0CECE"/>
      </patternFill>
    </fill>
  </fills>
  <borders count="1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46">
    <xf numFmtId="0" fontId="0" fillId="0" borderId="0" xfId="0" applyFont="1" applyAlignment="1"/>
    <xf numFmtId="0" fontId="0" fillId="4" borderId="12" xfId="0" applyFont="1" applyFill="1" applyBorder="1"/>
    <xf numFmtId="0" fontId="5" fillId="0" borderId="0" xfId="0" applyFont="1"/>
    <xf numFmtId="0" fontId="0" fillId="4" borderId="12" xfId="0" applyFont="1" applyFill="1" applyBorder="1" applyAlignment="1">
      <alignment horizontal="center" wrapText="1"/>
    </xf>
    <xf numFmtId="0" fontId="6" fillId="5" borderId="12" xfId="0" applyFont="1" applyFill="1" applyBorder="1"/>
    <xf numFmtId="2" fontId="6" fillId="6" borderId="13" xfId="0" applyNumberFormat="1" applyFont="1" applyFill="1" applyBorder="1" applyAlignment="1"/>
    <xf numFmtId="0" fontId="5" fillId="0" borderId="14" xfId="0" applyFont="1" applyBorder="1"/>
    <xf numFmtId="0" fontId="5" fillId="7" borderId="15" xfId="0" applyFont="1" applyFill="1" applyBorder="1"/>
    <xf numFmtId="0" fontId="5" fillId="0" borderId="13" xfId="0" applyFont="1" applyBorder="1"/>
    <xf numFmtId="0" fontId="5" fillId="5" borderId="13" xfId="0" applyFont="1" applyFill="1" applyBorder="1"/>
    <xf numFmtId="2" fontId="6" fillId="6" borderId="13" xfId="0" applyNumberFormat="1" applyFont="1" applyFill="1" applyBorder="1"/>
    <xf numFmtId="0" fontId="5" fillId="2" borderId="13" xfId="0" applyFont="1" applyFill="1" applyBorder="1"/>
    <xf numFmtId="0" fontId="5" fillId="5" borderId="16" xfId="0" applyFont="1" applyFill="1" applyBorder="1" applyAlignment="1">
      <alignment wrapText="1"/>
    </xf>
    <xf numFmtId="2" fontId="5" fillId="2" borderId="13" xfId="0" applyNumberFormat="1" applyFont="1" applyFill="1" applyBorder="1"/>
    <xf numFmtId="0" fontId="5" fillId="3" borderId="13" xfId="0" applyFont="1" applyFill="1" applyBorder="1"/>
    <xf numFmtId="0" fontId="7" fillId="0" borderId="0" xfId="0" applyFont="1"/>
    <xf numFmtId="2" fontId="5" fillId="0" borderId="0" xfId="0" applyNumberFormat="1" applyFont="1"/>
    <xf numFmtId="0" fontId="0" fillId="0" borderId="0" xfId="0" applyFont="1" applyAlignment="1">
      <alignment wrapText="1"/>
    </xf>
    <xf numFmtId="0" fontId="5" fillId="9" borderId="12" xfId="0" applyFont="1" applyFill="1" applyBorder="1"/>
    <xf numFmtId="0" fontId="0" fillId="9" borderId="12" xfId="0" applyFont="1" applyFill="1" applyBorder="1"/>
    <xf numFmtId="0" fontId="8" fillId="5" borderId="13" xfId="0" applyFont="1" applyFill="1" applyBorder="1"/>
    <xf numFmtId="0" fontId="8" fillId="5" borderId="13" xfId="0" applyFont="1" applyFill="1" applyBorder="1" applyAlignment="1">
      <alignment wrapText="1"/>
    </xf>
    <xf numFmtId="0" fontId="8" fillId="7" borderId="13" xfId="0" applyFont="1" applyFill="1" applyBorder="1"/>
    <xf numFmtId="2" fontId="0" fillId="0" borderId="0" xfId="0" applyNumberFormat="1" applyFont="1"/>
    <xf numFmtId="0" fontId="8" fillId="0" borderId="0" xfId="0" applyFont="1"/>
    <xf numFmtId="2" fontId="8" fillId="0" borderId="0" xfId="0" applyNumberFormat="1" applyFont="1"/>
    <xf numFmtId="0" fontId="9" fillId="9" borderId="12" xfId="0" applyFont="1" applyFill="1" applyBorder="1"/>
    <xf numFmtId="0" fontId="8" fillId="9" borderId="12" xfId="0" applyFont="1" applyFill="1" applyBorder="1"/>
    <xf numFmtId="0" fontId="8" fillId="2" borderId="13" xfId="0" applyFont="1" applyFill="1" applyBorder="1"/>
    <xf numFmtId="0" fontId="8" fillId="3" borderId="13" xfId="0" applyFont="1" applyFill="1" applyBorder="1"/>
    <xf numFmtId="0" fontId="3" fillId="3" borderId="9" xfId="0" applyFont="1" applyFill="1" applyBorder="1" applyAlignment="1">
      <alignment horizontal="center" wrapText="1"/>
    </xf>
    <xf numFmtId="0" fontId="2" fillId="0" borderId="10" xfId="0" applyFont="1" applyBorder="1"/>
    <xf numFmtId="0" fontId="2" fillId="0" borderId="11" xfId="0" applyFont="1" applyBorder="1"/>
    <xf numFmtId="0" fontId="0" fillId="0" borderId="0" xfId="0" applyFont="1" applyAlignment="1">
      <alignment horizontal="center" wrapText="1"/>
    </xf>
    <xf numFmtId="0" fontId="0" fillId="0" borderId="0" xfId="0" applyFont="1" applyAlignment="1"/>
    <xf numFmtId="0" fontId="4" fillId="4" borderId="9" xfId="0" applyFont="1" applyFill="1" applyBorder="1" applyAlignment="1">
      <alignment horizontal="center" wrapText="1"/>
    </xf>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0" fillId="8" borderId="9" xfId="0" applyFont="1" applyFill="1" applyBorder="1" applyAlignment="1">
      <alignment horizontal="center" wrapText="1"/>
    </xf>
    <xf numFmtId="0" fontId="0" fillId="4"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7"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customschemas.google.com/relationships/workbookmetadata" Target="metadata"/></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00"/>
  <sheetViews>
    <sheetView tabSelected="1" workbookViewId="0">
      <selection activeCell="N3" sqref="N3"/>
    </sheetView>
  </sheetViews>
  <sheetFormatPr baseColWidth="10" defaultColWidth="11.1640625" defaultRowHeight="15" customHeight="1"/>
  <cols>
    <col min="1" max="1" width="25.83203125" customWidth="1"/>
    <col min="2" max="2" width="14.83203125" customWidth="1"/>
    <col min="3" max="3" width="13" customWidth="1"/>
    <col min="4" max="23" width="10.5" customWidth="1"/>
  </cols>
  <sheetData>
    <row r="1" spans="1:12" ht="15.75" customHeight="1">
      <c r="A1" s="36" t="s">
        <v>21</v>
      </c>
      <c r="B1" s="37"/>
      <c r="C1" s="37"/>
      <c r="D1" s="38"/>
    </row>
    <row r="2" spans="1:12" ht="15.75" customHeight="1">
      <c r="A2" s="39"/>
      <c r="B2" s="34"/>
      <c r="C2" s="34"/>
      <c r="D2" s="40"/>
    </row>
    <row r="3" spans="1:12" ht="129" customHeight="1">
      <c r="A3" s="41"/>
      <c r="B3" s="42"/>
      <c r="C3" s="42"/>
      <c r="D3" s="43"/>
      <c r="F3" s="30" t="s">
        <v>0</v>
      </c>
      <c r="G3" s="31"/>
      <c r="H3" s="32"/>
      <c r="J3" s="30" t="s">
        <v>22</v>
      </c>
      <c r="K3" s="31"/>
      <c r="L3" s="32"/>
    </row>
    <row r="4" spans="1:12" ht="15.75" customHeight="1">
      <c r="F4" s="45" t="s">
        <v>1</v>
      </c>
      <c r="G4" s="37"/>
      <c r="H4" s="38"/>
      <c r="J4" s="1" t="s">
        <v>2</v>
      </c>
      <c r="K4" s="1"/>
      <c r="L4" s="1"/>
    </row>
    <row r="5" spans="1:12" ht="70.5" customHeight="1">
      <c r="A5" s="35" t="s">
        <v>3</v>
      </c>
      <c r="B5" s="31"/>
      <c r="C5" s="31"/>
      <c r="D5" s="32"/>
      <c r="F5" s="41"/>
      <c r="G5" s="42"/>
      <c r="H5" s="43"/>
      <c r="J5" s="1"/>
      <c r="K5" s="1"/>
      <c r="L5" s="1"/>
    </row>
    <row r="6" spans="1:12" ht="15.75" customHeight="1">
      <c r="B6" s="2" t="s">
        <v>4</v>
      </c>
      <c r="C6" s="2" t="s">
        <v>5</v>
      </c>
      <c r="D6" s="2" t="s">
        <v>6</v>
      </c>
      <c r="F6" s="3"/>
      <c r="G6" s="3"/>
      <c r="H6" s="3"/>
      <c r="J6" s="1"/>
      <c r="K6" s="1"/>
      <c r="L6" s="1"/>
    </row>
    <row r="7" spans="1:12" ht="15.75" customHeight="1">
      <c r="A7" s="4" t="s">
        <v>7</v>
      </c>
      <c r="B7" s="5">
        <v>65</v>
      </c>
      <c r="C7" s="5">
        <v>80</v>
      </c>
      <c r="D7" s="5">
        <v>90</v>
      </c>
      <c r="F7" s="6" t="s">
        <v>4</v>
      </c>
      <c r="G7" s="7">
        <f>D14</f>
        <v>65</v>
      </c>
      <c r="H7" s="6" t="s">
        <v>8</v>
      </c>
      <c r="J7" s="8" t="s">
        <v>4</v>
      </c>
      <c r="K7" s="9">
        <f>B8*B9/100</f>
        <v>0</v>
      </c>
      <c r="L7" s="8" t="s">
        <v>8</v>
      </c>
    </row>
    <row r="8" spans="1:12" ht="15.75" customHeight="1">
      <c r="A8" s="4" t="s">
        <v>9</v>
      </c>
      <c r="B8" s="10">
        <v>95</v>
      </c>
      <c r="C8" s="10">
        <v>95</v>
      </c>
      <c r="D8" s="10">
        <v>95</v>
      </c>
      <c r="F8" s="8" t="s">
        <v>5</v>
      </c>
      <c r="G8" s="11">
        <f>D24</f>
        <v>87.5</v>
      </c>
      <c r="H8" s="8" t="s">
        <v>8</v>
      </c>
      <c r="J8" s="8" t="s">
        <v>5</v>
      </c>
      <c r="K8" s="9">
        <f>C8*C9/100</f>
        <v>47.5</v>
      </c>
      <c r="L8" s="8" t="s">
        <v>8</v>
      </c>
    </row>
    <row r="9" spans="1:12" ht="29.25" customHeight="1">
      <c r="A9" s="12" t="s">
        <v>10</v>
      </c>
      <c r="B9" s="13">
        <v>0</v>
      </c>
      <c r="C9" s="13">
        <v>50</v>
      </c>
      <c r="D9" s="13">
        <v>100</v>
      </c>
      <c r="F9" s="8" t="s">
        <v>6</v>
      </c>
      <c r="G9" s="14">
        <f>D33</f>
        <v>95</v>
      </c>
      <c r="H9" s="8" t="s">
        <v>8</v>
      </c>
      <c r="J9" s="8" t="s">
        <v>6</v>
      </c>
      <c r="K9" s="9">
        <f>D8*D9/100</f>
        <v>95</v>
      </c>
      <c r="L9" s="8" t="s">
        <v>8</v>
      </c>
    </row>
    <row r="10" spans="1:12" ht="15.75" customHeight="1">
      <c r="A10" s="15"/>
      <c r="B10" s="16"/>
      <c r="C10" s="16"/>
      <c r="D10" s="16"/>
      <c r="F10" s="17"/>
      <c r="G10" s="17"/>
      <c r="H10" s="17"/>
    </row>
    <row r="11" spans="1:12" ht="51" customHeight="1">
      <c r="A11" s="44" t="s">
        <v>11</v>
      </c>
      <c r="B11" s="31"/>
      <c r="C11" s="31"/>
      <c r="D11" s="32"/>
      <c r="F11" s="33" t="s">
        <v>12</v>
      </c>
      <c r="G11" s="34"/>
      <c r="H11" s="34"/>
      <c r="J11" s="33" t="s">
        <v>13</v>
      </c>
      <c r="K11" s="34"/>
      <c r="L11" s="34"/>
    </row>
    <row r="12" spans="1:12" ht="15.75" customHeight="1">
      <c r="A12" s="18" t="s">
        <v>14</v>
      </c>
      <c r="B12" s="19"/>
      <c r="C12" s="19"/>
      <c r="D12" s="19"/>
    </row>
    <row r="13" spans="1:12" ht="15.75" customHeight="1">
      <c r="A13" s="20"/>
      <c r="B13" s="20" t="str">
        <f>CONCATENATE("H0 True (", 100-B9, "%)")</f>
        <v>H0 True (100%)</v>
      </c>
      <c r="C13" s="20" t="str">
        <f>CONCATENATE("H1 True (", B9, "%)")</f>
        <v>H1 True (0%)</v>
      </c>
      <c r="D13" s="20" t="s">
        <v>15</v>
      </c>
    </row>
    <row r="14" spans="1:12" ht="102" customHeight="1">
      <c r="A14" s="20" t="str">
        <f>CONCATENATE("Significant finding: 
alpha =", B7, "% , 1-B=", B8, "%"
)</f>
        <v>Significant finding: 
alpha =65% , 1-B=95%</v>
      </c>
      <c r="B14" s="21" t="str">
        <f>CONCATENATE("False positive (Type I error) = alpha * p(H0 True)=",B7,"% *", 100-B9, "%=", (B7*(100-B9))/100, "%")</f>
        <v>False positive (Type I error) = alpha * p(H0 True)=65% *100%=65%</v>
      </c>
      <c r="C14" s="21" t="str">
        <f>CONCATENATE("True positive (1-B) * p(H1 True) = ",B8,"% *",B9,"% =",B8*B9/100,"%")</f>
        <v>True positive (1-B) * p(H1 True) = 95% *0% =0%</v>
      </c>
      <c r="D14" s="22">
        <f>(B7*(100-B9)/100)+((B8*B9)/100)</f>
        <v>65</v>
      </c>
      <c r="G14" s="23"/>
    </row>
    <row r="15" spans="1:12" ht="84" customHeight="1">
      <c r="A15" s="20" t="str">
        <f>CONCATENATE("Non-significant finding: 100-alpha =", 100-B7, " %, B=", 100-B8, "%")</f>
        <v>Non-significant finding: 100-alpha =35 %, B=5%</v>
      </c>
      <c r="B15" s="21" t="str">
        <f>CONCATENATE("True negative (1- alpha) =", 100-B7, "% * ", 100-B9, "% =", (100-B7)*(100-B9)/100, " %")</f>
        <v>True negative (1- alpha) =35% * 100% =35 %</v>
      </c>
      <c r="C15" s="21" t="str">
        <f>CONCATENATE("False negative (Type II error) = B * p(H1 True) = ", 100-B8, "% * ", B9, "% =", (100-B8)*(B9)/100, "%")</f>
        <v>False negative (Type II error) = B * p(H1 True) = 5% * 0% =0%</v>
      </c>
      <c r="D15" s="20">
        <f>((100-B7)*(100-B9)/100)+((100-B8)*B9/100)</f>
        <v>35</v>
      </c>
    </row>
    <row r="16" spans="1:12" ht="15.75" customHeight="1">
      <c r="A16" s="24"/>
      <c r="B16" s="24"/>
      <c r="C16" s="24"/>
      <c r="D16" s="24"/>
    </row>
    <row r="17" spans="1:4" ht="15.75" customHeight="1">
      <c r="A17" s="24"/>
      <c r="B17" s="24"/>
      <c r="C17" s="24"/>
      <c r="D17" s="24"/>
    </row>
    <row r="18" spans="1:4" ht="15.75" customHeight="1">
      <c r="A18" s="24"/>
      <c r="B18" s="24"/>
      <c r="C18" s="24"/>
      <c r="D18" s="24"/>
    </row>
    <row r="19" spans="1:4" ht="15.75" customHeight="1">
      <c r="A19" s="24" t="s">
        <v>16</v>
      </c>
      <c r="B19" s="25">
        <f t="shared" ref="B19:B21" si="0">C7</f>
        <v>80</v>
      </c>
      <c r="C19" s="24" t="s">
        <v>8</v>
      </c>
      <c r="D19" s="24"/>
    </row>
    <row r="20" spans="1:4" ht="15.75" customHeight="1">
      <c r="A20" s="24" t="s">
        <v>17</v>
      </c>
      <c r="B20" s="25">
        <f t="shared" si="0"/>
        <v>95</v>
      </c>
      <c r="C20" s="24" t="s">
        <v>8</v>
      </c>
      <c r="D20" s="24"/>
    </row>
    <row r="21" spans="1:4" ht="15.75" customHeight="1">
      <c r="A21" s="24" t="s">
        <v>18</v>
      </c>
      <c r="B21" s="25">
        <f t="shared" si="0"/>
        <v>50</v>
      </c>
      <c r="C21" s="24" t="s">
        <v>8</v>
      </c>
      <c r="D21" s="24"/>
    </row>
    <row r="22" spans="1:4" ht="15.75" customHeight="1">
      <c r="A22" s="26" t="s">
        <v>19</v>
      </c>
      <c r="B22" s="27"/>
      <c r="C22" s="27"/>
      <c r="D22" s="27"/>
    </row>
    <row r="23" spans="1:4" ht="15.75" customHeight="1">
      <c r="A23" s="20"/>
      <c r="B23" s="20" t="str">
        <f>CONCATENATE("H0 True (", 100-B21, "%)")</f>
        <v>H0 True (50%)</v>
      </c>
      <c r="C23" s="20" t="str">
        <f>CONCATENATE("H1 True (", B21, "%)")</f>
        <v>H1 True (50%)</v>
      </c>
      <c r="D23" s="20" t="s">
        <v>15</v>
      </c>
    </row>
    <row r="24" spans="1:4" ht="57" customHeight="1">
      <c r="A24" s="20" t="str">
        <f>CONCATENATE("Significant finding: 
alpha =", B19, "% , 1-B=", B20, "%"
)</f>
        <v>Significant finding: 
alpha =80% , 1-B=95%</v>
      </c>
      <c r="B24" s="21" t="str">
        <f>CONCATENATE("False positive (Type I error) = alpha * p(H0 True)=",B19,"% *", B21, "%=", B19*(100-B21)/100, "%")</f>
        <v>False positive (Type I error) = alpha * p(H0 True)=80% *50%=40%</v>
      </c>
      <c r="C24" s="21" t="str">
        <f>CONCATENATE("True positive (1-B) * p(H1 True) = ",B20,"% *",B21,"% =",B20*B21/100,"%")</f>
        <v>True positive (1-B) * p(H1 True) = 95% *50% =47.5%</v>
      </c>
      <c r="D24" s="28">
        <f>(B19*(100-B21)/100)+((B20*B21)/100)</f>
        <v>87.5</v>
      </c>
    </row>
    <row r="25" spans="1:4" ht="75" customHeight="1">
      <c r="A25" s="20" t="str">
        <f>CONCATENATE("Non-significant finding: 100-alpha =", 100-B19, " %, B=", 100-B20, "%")</f>
        <v>Non-significant finding: 100-alpha =20 %, B=5%</v>
      </c>
      <c r="B25" s="21" t="str">
        <f>CONCATENATE("True negative (1- alpha) =", 100-B19, "% * ", 100-B21, "% =", (100-B19)*(100-B21)/100, " %")</f>
        <v>True negative (1- alpha) =20% * 50% =10 %</v>
      </c>
      <c r="C25" s="21" t="str">
        <f>CONCATENATE("False negative (Type II error) = B * p(H1 True) = ", 100-B20, "% * ", B21, "% =", (100-B20)*(B21)/100, "%")</f>
        <v>False negative (Type II error) = B * p(H1 True) = 5% * 50% =2.5%</v>
      </c>
      <c r="D25" s="20">
        <f>((100-B19)*(100-B21)/100)+((100-B20)*B21/100)</f>
        <v>12.5</v>
      </c>
    </row>
    <row r="26" spans="1:4" ht="15.75" customHeight="1">
      <c r="A26" s="24"/>
      <c r="B26" s="24"/>
      <c r="C26" s="24"/>
      <c r="D26" s="24"/>
    </row>
    <row r="27" spans="1:4" ht="15.75" customHeight="1">
      <c r="A27" s="24"/>
      <c r="B27" s="24"/>
      <c r="C27" s="24"/>
      <c r="D27" s="24"/>
    </row>
    <row r="28" spans="1:4" ht="15.75" customHeight="1">
      <c r="A28" s="24" t="s">
        <v>16</v>
      </c>
      <c r="B28" s="25">
        <f t="shared" ref="B28:B30" si="1">D7</f>
        <v>90</v>
      </c>
      <c r="C28" s="24" t="s">
        <v>8</v>
      </c>
      <c r="D28" s="24"/>
    </row>
    <row r="29" spans="1:4" ht="15.75" customHeight="1">
      <c r="A29" s="24" t="s">
        <v>17</v>
      </c>
      <c r="B29" s="25">
        <f t="shared" si="1"/>
        <v>95</v>
      </c>
      <c r="C29" s="24" t="s">
        <v>8</v>
      </c>
      <c r="D29" s="24"/>
    </row>
    <row r="30" spans="1:4" ht="15.75" customHeight="1">
      <c r="A30" s="24" t="s">
        <v>18</v>
      </c>
      <c r="B30" s="25">
        <f t="shared" si="1"/>
        <v>100</v>
      </c>
      <c r="C30" s="24" t="s">
        <v>8</v>
      </c>
      <c r="D30" s="24"/>
    </row>
    <row r="31" spans="1:4" ht="15.75" customHeight="1">
      <c r="A31" s="27" t="s">
        <v>20</v>
      </c>
      <c r="B31" s="27"/>
      <c r="C31" s="27"/>
      <c r="D31" s="27"/>
    </row>
    <row r="32" spans="1:4" ht="15.75" customHeight="1">
      <c r="A32" s="20"/>
      <c r="B32" s="20" t="str">
        <f>CONCATENATE("H0 True (", 100-B30, "%)")</f>
        <v>H0 True (0%)</v>
      </c>
      <c r="C32" s="20" t="str">
        <f>CONCATENATE("H1 True (", B30, "%)")</f>
        <v>H1 True (100%)</v>
      </c>
      <c r="D32" s="20" t="s">
        <v>15</v>
      </c>
    </row>
    <row r="33" spans="1:4" ht="72" customHeight="1">
      <c r="A33" s="20" t="str">
        <f>CONCATENATE("Significant finding: 
alpha =", B28, "% , 1-B=", B29, "%"
)</f>
        <v>Significant finding: 
alpha =90% , 1-B=95%</v>
      </c>
      <c r="B33" s="21" t="str">
        <f>CONCATENATE("False positive (Type I error) = alpha * p(H0 True)=",B28,"% *", B30, "%=", B28*(100-B30)/100, "%")</f>
        <v>False positive (Type I error) = alpha * p(H0 True)=90% *100%=0%</v>
      </c>
      <c r="C33" s="21" t="str">
        <f>CONCATENATE("True positive (1-B) * p(H1 True) = ",B29,"% *",B30,"% =",B29*B30/100,"%")</f>
        <v>True positive (1-B) * p(H1 True) = 95% *100% =95%</v>
      </c>
      <c r="D33" s="29">
        <f>(B28*(100-B30)/100)+((B29*B30)/100)</f>
        <v>95</v>
      </c>
    </row>
    <row r="34" spans="1:4" ht="87" customHeight="1">
      <c r="A34" s="20" t="str">
        <f>CONCATENATE("Non-significant finding: 100-alpha =", 100-B28, " %, B=", 100-B29, "%")</f>
        <v>Non-significant finding: 100-alpha =10 %, B=5%</v>
      </c>
      <c r="B34" s="21" t="str">
        <f>CONCATENATE("True negative (1- alpha) =", 100-B28, "% * ", 100-B30, "% =", (100-B28)*(100-B30)/100, " %")</f>
        <v>True negative (1- alpha) =10% * 0% =0 %</v>
      </c>
      <c r="C34" s="21" t="str">
        <f>CONCATENATE("False negative (Type II error) = B * p(H1 True) = ", 100-B29, "% * ", B30, "% =", (100-B29)*(B30)/100, "%")</f>
        <v>False negative (Type II error) = B * p(H1 True) = 5% * 100% =5%</v>
      </c>
      <c r="D34" s="20">
        <f>((100-B28)*(100-B30)/100)+((100-B29)*B30/100)</f>
        <v>5</v>
      </c>
    </row>
    <row r="35" spans="1:4" ht="15.75" customHeight="1"/>
    <row r="36" spans="1:4" ht="15.75" customHeight="1"/>
    <row r="37" spans="1:4" ht="15.75" customHeight="1"/>
    <row r="38" spans="1:4" ht="15.75" customHeight="1"/>
    <row r="39" spans="1:4" ht="15.75" customHeight="1"/>
    <row r="40" spans="1:4" ht="15.75" customHeight="1"/>
    <row r="41" spans="1:4" ht="15.75" customHeight="1"/>
    <row r="42" spans="1:4" ht="15.75" customHeight="1"/>
    <row r="43" spans="1:4" ht="15.75" customHeight="1"/>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J3:L3"/>
    <mergeCell ref="J11:L11"/>
    <mergeCell ref="A5:D5"/>
    <mergeCell ref="A1:D3"/>
    <mergeCell ref="A11:D11"/>
    <mergeCell ref="F3:H3"/>
    <mergeCell ref="F4:H5"/>
    <mergeCell ref="F11:H1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Hemming</dc:creator>
  <cp:lastModifiedBy>Victoria Hemming</cp:lastModifiedBy>
  <dcterms:created xsi:type="dcterms:W3CDTF">2019-05-23T23:35:39Z</dcterms:created>
  <dcterms:modified xsi:type="dcterms:W3CDTF">2019-06-29T10:18:19Z</dcterms:modified>
</cp:coreProperties>
</file>